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CB827C90-FB7A-460D-BC5F-A14B0F686E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2" l="1"/>
  <c r="G6" i="2"/>
  <c r="O9" i="1" l="1"/>
  <c r="O7" i="1" l="1"/>
  <c r="O8" i="1"/>
  <c r="O19" i="1"/>
  <c r="O23" i="1" s="1"/>
  <c r="O26" i="1" s="1"/>
  <c r="AJ19" i="1"/>
  <c r="AI19" i="1"/>
  <c r="AH19" i="1"/>
  <c r="AG19" i="1"/>
  <c r="AF19" i="1"/>
  <c r="AE19" i="1"/>
  <c r="AD19" i="1"/>
  <c r="AC19" i="1"/>
  <c r="AB19" i="1"/>
  <c r="AA19" i="1"/>
  <c r="Z19" i="1"/>
  <c r="Y19" i="1"/>
  <c r="I24" i="1" s="1"/>
  <c r="N24" i="1" s="1"/>
  <c r="X19" i="1"/>
  <c r="H24" i="1" s="1"/>
  <c r="W19" i="1"/>
  <c r="G24" i="1" s="1"/>
  <c r="V19" i="1"/>
  <c r="F24" i="1" s="1"/>
  <c r="U19" i="1"/>
  <c r="E24" i="1" s="1"/>
  <c r="M19" i="1"/>
  <c r="L19" i="1"/>
  <c r="K19" i="1"/>
  <c r="J19" i="1"/>
  <c r="I19" i="1"/>
  <c r="I23" i="1" s="1"/>
  <c r="H19" i="1"/>
  <c r="H23" i="1" s="1"/>
  <c r="G19" i="1"/>
  <c r="G23" i="1" s="1"/>
  <c r="F19" i="1"/>
  <c r="F23" i="1" s="1"/>
  <c r="E19" i="1"/>
  <c r="E23" i="1" s="1"/>
  <c r="F26" i="1" l="1"/>
  <c r="E26" i="1"/>
  <c r="N19" i="1"/>
  <c r="N23" i="1" s="1"/>
  <c r="D20" i="1"/>
  <c r="K24" i="1"/>
  <c r="K23" i="1"/>
  <c r="G26" i="1"/>
  <c r="M23" i="1"/>
  <c r="I26" i="1"/>
  <c r="H26" i="1"/>
  <c r="L26" i="1" s="1"/>
  <c r="L23" i="1"/>
  <c r="L24" i="1"/>
  <c r="M24" i="1"/>
  <c r="K26" i="1" l="1"/>
  <c r="M26" i="1"/>
  <c r="N26" i="1"/>
</calcChain>
</file>

<file path=xl/sharedStrings.xml><?xml version="1.0" encoding="utf-8"?>
<sst xmlns="http://schemas.openxmlformats.org/spreadsheetml/2006/main" count="157" uniqueCount="102">
  <si>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</si>
  <si>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</si>
  <si>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</si>
  <si>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</si>
  <si>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</si>
  <si>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</si>
  <si>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</si>
  <si>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</si>
  <si>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</si>
  <si>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</si>
  <si>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</si>
  <si>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</si>
  <si>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</si>
  <si>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</si>
  <si>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</si>
  <si>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</si>
  <si>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</si>
  <si>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</si>
  <si>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</si>
  <si>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</si>
  <si>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</si>
  <si>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</si>
  <si>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</si>
  <si>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</si>
  <si>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</si>
  <si>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</si>
  <si>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</si>
  <si>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</si>
  <si>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</si>
  <si>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</si>
  <si>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</si>
  <si>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</si>
  <si>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</si>
  <si>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ykköspesis</t>
  </si>
  <si>
    <t>KL - %</t>
  </si>
  <si>
    <t>Ottelu</t>
  </si>
  <si>
    <t>1.  ottelu</t>
  </si>
  <si>
    <t>Kunnari</t>
  </si>
  <si>
    <t>Seurat</t>
  </si>
  <si>
    <t>KeKi</t>
  </si>
  <si>
    <t>KeKi = Kempeleen Kiri  (1915),  kasvattajaseura</t>
  </si>
  <si>
    <t>10.</t>
  </si>
  <si>
    <t>10.05. 2012  ViU - KeKi  2-0  (1-0, 6-1)</t>
  </si>
  <si>
    <t>suomensarja</t>
  </si>
  <si>
    <t>7.9.1995   Kempele</t>
  </si>
  <si>
    <t>Eveliina Kesti</t>
  </si>
  <si>
    <t>17.  ottelu</t>
  </si>
  <si>
    <t>25.07. 2012  Lukko - KeKi  0-2  (3-4, 0-3)</t>
  </si>
  <si>
    <t>27.  ottelu</t>
  </si>
  <si>
    <t>30.05. 2013  Kirittäret - KeKi  0-2  (0-4, 3-4)</t>
  </si>
  <si>
    <t>5.</t>
  </si>
  <si>
    <t>69.  ottelu</t>
  </si>
  <si>
    <t>30.07. 2014  KeKi - Räpsä  1-0  (13-1, 1-1)</t>
  </si>
  <si>
    <t>4.</t>
  </si>
  <si>
    <t>Lippo Juniorit = Oulun Lippo Juniorit  (2003)</t>
  </si>
  <si>
    <t>Lippo Juniorit</t>
  </si>
  <si>
    <t>Pesäkarhut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</si>
  <si>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</si>
  <si>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</si>
  <si>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</si>
  <si>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</si>
  <si>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</si>
  <si>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</si>
  <si>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</si>
  <si>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</si>
  <si>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</si>
  <si>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</si>
  <si>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</si>
  <si>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</si>
  <si>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</si>
  <si>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</si>
  <si>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2013  Hyvinkää</t>
  </si>
  <si>
    <t>Länsi</t>
  </si>
  <si>
    <t>jok</t>
  </si>
  <si>
    <t>Keijo Kitinoja</t>
  </si>
  <si>
    <t>19.07. 2014  Seinäjoki</t>
  </si>
  <si>
    <t>A</t>
  </si>
  <si>
    <t>Sami Österlund</t>
  </si>
  <si>
    <t>2/3</t>
  </si>
  <si>
    <t>0/1</t>
  </si>
  <si>
    <t>1/2</t>
  </si>
  <si>
    <t xml:space="preserve">  0-2  (0-1, 1-3)</t>
  </si>
  <si>
    <t>2/5</t>
  </si>
  <si>
    <t xml:space="preserve">  0-2  (3-11, 2-4)</t>
  </si>
  <si>
    <t>7/8</t>
  </si>
  <si>
    <t>5/5</t>
  </si>
  <si>
    <t>9/13</t>
  </si>
  <si>
    <t>6/7</t>
  </si>
  <si>
    <t>Pesäkarhut  2</t>
  </si>
  <si>
    <t>Fera</t>
  </si>
  <si>
    <t>Fera = Fera, Rauma  (1958)</t>
  </si>
  <si>
    <t xml:space="preserve">Lyöty </t>
  </si>
  <si>
    <t xml:space="preserve">Tuotu </t>
  </si>
  <si>
    <t>16 v   8 kk   3 pv</t>
  </si>
  <si>
    <t>16 v 10 kk 18 pv</t>
  </si>
  <si>
    <t>17 v   8 kk 23 pv</t>
  </si>
  <si>
    <t>18 v 10 kk 23 pv</t>
  </si>
  <si>
    <t>L+T</t>
  </si>
  <si>
    <t>9.</t>
  </si>
  <si>
    <t>7.</t>
  </si>
  <si>
    <t>8.</t>
  </si>
  <si>
    <t>Pesäkarhut  (1985)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</si>
</sst>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u/>
      <sz val="10"/>
      <color theme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1" fontId="2" fillId="9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2" fillId="4" borderId="5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21/joukkue/12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1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1" customWidth="1"/>
    <col min="4" max="4" width="15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7109375" style="62" customWidth="1"/>
    <col min="16" max="19" width="5.7109375" style="62" customWidth="1"/>
    <col min="20" max="20" width="0.7109375" style="62" customWidth="1"/>
    <col min="21" max="28" width="5.7109375" style="62" customWidth="1"/>
    <col min="29" max="36" width="5.7109375" style="24" customWidth="1"/>
    <col min="37" max="37" width="13.140625" style="24" customWidth="1"/>
    <col min="38" max="16384" width="9.140625" style="24"/>
  </cols>
  <sheetData>
    <row r="1" spans="1:42" s="9" customFormat="1" ht="15" customHeight="1" x14ac:dyDescent="0.25">
      <c r="A1" s="1"/>
      <c r="B1" s="2" t="s">
        <v>45</v>
      </c>
      <c r="C1" s="2"/>
      <c r="D1" s="3"/>
      <c r="E1" s="4" t="s">
        <v>44</v>
      </c>
      <c r="F1" s="5"/>
      <c r="G1" s="2"/>
      <c r="H1" s="3"/>
      <c r="I1" s="6"/>
      <c r="J1" s="6"/>
      <c r="K1" s="6"/>
      <c r="L1" s="3"/>
      <c r="M1" s="7"/>
      <c r="N1" s="7"/>
      <c r="O1" s="7"/>
      <c r="P1" s="7"/>
      <c r="Q1" s="7"/>
      <c r="R1" s="7"/>
      <c r="S1" s="7"/>
      <c r="T1" s="7"/>
      <c r="U1" s="3"/>
      <c r="V1" s="3"/>
      <c r="W1" s="3"/>
      <c r="X1" s="3"/>
      <c r="Y1" s="6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8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3"/>
      <c r="P3" s="18" t="s">
        <v>14</v>
      </c>
      <c r="Q3" s="18" t="s">
        <v>15</v>
      </c>
      <c r="R3" s="18" t="s">
        <v>97</v>
      </c>
      <c r="S3" s="18" t="s">
        <v>3</v>
      </c>
      <c r="T3" s="23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8"/>
      <c r="AL3" s="8"/>
      <c r="AM3" s="8"/>
      <c r="AN3" s="8"/>
      <c r="AO3" s="8"/>
      <c r="AP3" s="8"/>
    </row>
    <row r="4" spans="1:42" ht="15" customHeight="1" x14ac:dyDescent="0.25">
      <c r="A4" s="1"/>
      <c r="B4" s="25">
        <v>2010</v>
      </c>
      <c r="C4" s="25"/>
      <c r="D4" s="26" t="s">
        <v>39</v>
      </c>
      <c r="E4" s="25"/>
      <c r="F4" s="27" t="s">
        <v>33</v>
      </c>
      <c r="G4" s="28"/>
      <c r="H4" s="29"/>
      <c r="I4" s="25"/>
      <c r="J4" s="25"/>
      <c r="K4" s="25"/>
      <c r="L4" s="25"/>
      <c r="M4" s="25"/>
      <c r="N4" s="25"/>
      <c r="O4" s="23">
        <v>0</v>
      </c>
      <c r="P4" s="18"/>
      <c r="Q4" s="18"/>
      <c r="R4" s="18"/>
      <c r="S4" s="18"/>
      <c r="T4" s="39"/>
      <c r="U4" s="30"/>
      <c r="V4" s="30"/>
      <c r="W4" s="30"/>
      <c r="X4" s="30"/>
      <c r="Y4" s="30"/>
      <c r="Z4" s="31"/>
      <c r="AA4" s="31"/>
      <c r="AB4" s="31"/>
      <c r="AC4" s="31"/>
      <c r="AD4" s="31"/>
      <c r="AE4" s="30"/>
      <c r="AF4" s="30"/>
      <c r="AG4" s="30"/>
      <c r="AH4" s="30"/>
      <c r="AI4" s="30"/>
      <c r="AJ4" s="30"/>
      <c r="AK4" s="8"/>
      <c r="AL4" s="8"/>
      <c r="AM4" s="8"/>
      <c r="AN4" s="8"/>
      <c r="AO4" s="8"/>
      <c r="AP4" s="8"/>
    </row>
    <row r="5" spans="1:42" ht="15" customHeight="1" x14ac:dyDescent="0.2">
      <c r="A5" s="1"/>
      <c r="B5" s="25">
        <v>2011</v>
      </c>
      <c r="C5" s="25"/>
      <c r="D5" s="26" t="s">
        <v>39</v>
      </c>
      <c r="E5" s="25"/>
      <c r="F5" s="27" t="s">
        <v>33</v>
      </c>
      <c r="G5" s="28"/>
      <c r="H5" s="29"/>
      <c r="I5" s="25"/>
      <c r="J5" s="25"/>
      <c r="K5" s="25"/>
      <c r="L5" s="25"/>
      <c r="M5" s="69"/>
      <c r="N5" s="25"/>
      <c r="O5" s="23"/>
      <c r="P5" s="18"/>
      <c r="Q5" s="18"/>
      <c r="R5" s="18"/>
      <c r="S5" s="18"/>
      <c r="T5" s="23"/>
      <c r="U5" s="30"/>
      <c r="V5" s="43"/>
      <c r="W5" s="30"/>
      <c r="X5" s="30"/>
      <c r="Y5" s="30"/>
      <c r="Z5" s="31"/>
      <c r="AA5" s="31"/>
      <c r="AB5" s="31"/>
      <c r="AC5" s="31"/>
      <c r="AD5" s="31"/>
      <c r="AE5" s="30"/>
      <c r="AF5" s="30"/>
      <c r="AG5" s="30"/>
      <c r="AH5" s="30"/>
      <c r="AI5" s="30"/>
      <c r="AJ5" s="30"/>
      <c r="AK5" s="8"/>
      <c r="AL5" s="8"/>
      <c r="AM5" s="8"/>
      <c r="AN5" s="8"/>
      <c r="AO5" s="8"/>
      <c r="AP5" s="8"/>
    </row>
    <row r="6" spans="1:42" ht="15" customHeight="1" x14ac:dyDescent="0.2">
      <c r="A6" s="1"/>
      <c r="B6" s="63">
        <v>2012</v>
      </c>
      <c r="C6" s="63"/>
      <c r="D6" s="64" t="s">
        <v>55</v>
      </c>
      <c r="E6" s="63"/>
      <c r="F6" s="65" t="s">
        <v>43</v>
      </c>
      <c r="G6" s="66"/>
      <c r="H6" s="67"/>
      <c r="I6" s="63"/>
      <c r="J6" s="63"/>
      <c r="K6" s="63"/>
      <c r="L6" s="63"/>
      <c r="M6" s="70"/>
      <c r="N6" s="63"/>
      <c r="O6" s="23"/>
      <c r="P6" s="18"/>
      <c r="Q6" s="18"/>
      <c r="R6" s="18"/>
      <c r="S6" s="18"/>
      <c r="T6" s="23"/>
      <c r="U6" s="30"/>
      <c r="V6" s="43"/>
      <c r="W6" s="30"/>
      <c r="X6" s="30"/>
      <c r="Y6" s="30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8"/>
      <c r="AL6" s="8"/>
      <c r="AM6" s="8"/>
      <c r="AN6" s="8"/>
      <c r="AO6" s="8"/>
      <c r="AP6" s="8"/>
    </row>
    <row r="7" spans="1:42" ht="15" customHeight="1" x14ac:dyDescent="0.2">
      <c r="A7" s="1"/>
      <c r="B7" s="30">
        <v>2012</v>
      </c>
      <c r="C7" s="30" t="s">
        <v>41</v>
      </c>
      <c r="D7" s="32" t="s">
        <v>39</v>
      </c>
      <c r="E7" s="30">
        <v>22</v>
      </c>
      <c r="F7" s="30">
        <v>0</v>
      </c>
      <c r="G7" s="30">
        <v>2</v>
      </c>
      <c r="H7" s="30">
        <v>0</v>
      </c>
      <c r="I7" s="30">
        <v>36</v>
      </c>
      <c r="J7" s="30">
        <v>9</v>
      </c>
      <c r="K7" s="30">
        <v>15</v>
      </c>
      <c r="L7" s="30">
        <v>10</v>
      </c>
      <c r="M7" s="35">
        <v>2</v>
      </c>
      <c r="N7" s="33">
        <v>0.34</v>
      </c>
      <c r="O7" s="23">
        <f>PRODUCT(I7/N7)</f>
        <v>105.88235294117646</v>
      </c>
      <c r="P7" s="18"/>
      <c r="Q7" s="18"/>
      <c r="R7" s="18"/>
      <c r="S7" s="18"/>
      <c r="T7" s="23"/>
      <c r="U7" s="30"/>
      <c r="V7" s="43"/>
      <c r="W7" s="30"/>
      <c r="X7" s="30"/>
      <c r="Y7" s="30"/>
      <c r="Z7" s="31"/>
      <c r="AA7" s="31"/>
      <c r="AB7" s="31"/>
      <c r="AC7" s="31"/>
      <c r="AD7" s="31"/>
      <c r="AE7" s="30"/>
      <c r="AF7" s="30"/>
      <c r="AG7" s="30"/>
      <c r="AH7" s="30"/>
      <c r="AI7" s="30"/>
      <c r="AJ7" s="30"/>
      <c r="AK7" s="8"/>
      <c r="AL7" s="8"/>
      <c r="AM7" s="8"/>
      <c r="AN7" s="8"/>
      <c r="AO7" s="8"/>
      <c r="AP7" s="8"/>
    </row>
    <row r="8" spans="1:42" ht="15" customHeight="1" x14ac:dyDescent="0.2">
      <c r="A8" s="1"/>
      <c r="B8" s="30">
        <v>2013</v>
      </c>
      <c r="C8" s="30" t="s">
        <v>50</v>
      </c>
      <c r="D8" s="32" t="s">
        <v>39</v>
      </c>
      <c r="E8" s="30">
        <v>24</v>
      </c>
      <c r="F8" s="30">
        <v>0</v>
      </c>
      <c r="G8" s="30">
        <v>10</v>
      </c>
      <c r="H8" s="30">
        <v>3</v>
      </c>
      <c r="I8" s="30">
        <v>48</v>
      </c>
      <c r="J8" s="30">
        <v>15</v>
      </c>
      <c r="K8" s="30">
        <v>12</v>
      </c>
      <c r="L8" s="30">
        <v>11</v>
      </c>
      <c r="M8" s="35">
        <v>10</v>
      </c>
      <c r="N8" s="33">
        <v>0.35820000000000002</v>
      </c>
      <c r="O8" s="23">
        <f>PRODUCT(I8/N8)</f>
        <v>134.00335008375208</v>
      </c>
      <c r="P8" s="18"/>
      <c r="Q8" s="18"/>
      <c r="R8" s="18"/>
      <c r="S8" s="18"/>
      <c r="T8" s="23"/>
      <c r="U8" s="30">
        <v>3</v>
      </c>
      <c r="V8" s="43">
        <v>0</v>
      </c>
      <c r="W8" s="30">
        <v>0</v>
      </c>
      <c r="X8" s="30">
        <v>0</v>
      </c>
      <c r="Y8" s="30">
        <v>4</v>
      </c>
      <c r="Z8" s="31"/>
      <c r="AA8" s="31"/>
      <c r="AB8" s="31"/>
      <c r="AC8" s="31"/>
      <c r="AD8" s="31"/>
      <c r="AE8" s="30"/>
      <c r="AF8" s="30"/>
      <c r="AG8" s="30"/>
      <c r="AH8" s="30"/>
      <c r="AI8" s="30"/>
      <c r="AJ8" s="30"/>
      <c r="AK8" s="8"/>
      <c r="AL8" s="8"/>
      <c r="AM8" s="8"/>
      <c r="AN8" s="8"/>
      <c r="AO8" s="8"/>
      <c r="AP8" s="8"/>
    </row>
    <row r="9" spans="1:42" ht="15" customHeight="1" x14ac:dyDescent="0.2">
      <c r="A9" s="1"/>
      <c r="B9" s="30">
        <v>2014</v>
      </c>
      <c r="C9" s="30" t="s">
        <v>53</v>
      </c>
      <c r="D9" s="32" t="s">
        <v>39</v>
      </c>
      <c r="E9" s="30">
        <v>24</v>
      </c>
      <c r="F9" s="30">
        <v>1</v>
      </c>
      <c r="G9" s="30">
        <v>17</v>
      </c>
      <c r="H9" s="30">
        <v>6</v>
      </c>
      <c r="I9" s="30">
        <v>79</v>
      </c>
      <c r="J9" s="30">
        <v>19</v>
      </c>
      <c r="K9" s="30">
        <v>18</v>
      </c>
      <c r="L9" s="30">
        <v>24</v>
      </c>
      <c r="M9" s="30">
        <v>18</v>
      </c>
      <c r="N9" s="33">
        <v>0.503</v>
      </c>
      <c r="O9" s="71">
        <f>PRODUCT(I9/N9)</f>
        <v>157.05765407554671</v>
      </c>
      <c r="P9" s="18"/>
      <c r="Q9" s="18"/>
      <c r="R9" s="18"/>
      <c r="S9" s="18"/>
      <c r="T9" s="23"/>
      <c r="U9" s="30">
        <v>8</v>
      </c>
      <c r="V9" s="43">
        <v>0</v>
      </c>
      <c r="W9" s="30">
        <v>8</v>
      </c>
      <c r="X9" s="30">
        <v>2</v>
      </c>
      <c r="Y9" s="30">
        <v>24</v>
      </c>
      <c r="Z9" s="31"/>
      <c r="AA9" s="31"/>
      <c r="AB9" s="31"/>
      <c r="AC9" s="31"/>
      <c r="AD9" s="31"/>
      <c r="AE9" s="30"/>
      <c r="AF9" s="30"/>
      <c r="AG9" s="30"/>
      <c r="AH9" s="30"/>
      <c r="AI9" s="30"/>
      <c r="AJ9" s="30"/>
      <c r="AK9" s="8"/>
      <c r="AL9" s="8"/>
      <c r="AM9" s="8"/>
      <c r="AN9" s="8"/>
      <c r="AO9" s="8"/>
      <c r="AP9" s="8"/>
    </row>
    <row r="10" spans="1:42" ht="15" customHeight="1" x14ac:dyDescent="0.2">
      <c r="A10" s="1"/>
      <c r="B10" s="30">
        <v>2015</v>
      </c>
      <c r="C10" s="30" t="s">
        <v>53</v>
      </c>
      <c r="D10" s="32" t="s">
        <v>56</v>
      </c>
      <c r="E10" s="30">
        <v>24</v>
      </c>
      <c r="F10" s="30">
        <v>3</v>
      </c>
      <c r="G10" s="30">
        <v>15</v>
      </c>
      <c r="H10" s="30">
        <v>6</v>
      </c>
      <c r="I10" s="30">
        <v>69</v>
      </c>
      <c r="J10" s="30">
        <v>32</v>
      </c>
      <c r="K10" s="30">
        <v>4</v>
      </c>
      <c r="L10" s="30">
        <v>15</v>
      </c>
      <c r="M10" s="35">
        <v>18</v>
      </c>
      <c r="N10" s="33">
        <v>0.53900000000000003</v>
      </c>
      <c r="O10" s="23">
        <v>128</v>
      </c>
      <c r="P10" s="18"/>
      <c r="Q10" s="18"/>
      <c r="R10" s="18"/>
      <c r="S10" s="18"/>
      <c r="T10" s="23"/>
      <c r="U10" s="30">
        <v>10</v>
      </c>
      <c r="V10" s="43">
        <v>0</v>
      </c>
      <c r="W10" s="30">
        <v>6</v>
      </c>
      <c r="X10" s="30">
        <v>1</v>
      </c>
      <c r="Y10" s="30">
        <v>26</v>
      </c>
      <c r="Z10" s="31"/>
      <c r="AA10" s="31"/>
      <c r="AB10" s="31"/>
      <c r="AC10" s="31"/>
      <c r="AD10" s="31"/>
      <c r="AE10" s="30"/>
      <c r="AF10" s="30"/>
      <c r="AG10" s="30"/>
      <c r="AH10" s="30"/>
      <c r="AI10" s="30"/>
      <c r="AJ10" s="30"/>
      <c r="AK10" s="8"/>
      <c r="AL10" s="8"/>
      <c r="AM10" s="8"/>
      <c r="AN10" s="8"/>
      <c r="AO10" s="8"/>
      <c r="AP10" s="8"/>
    </row>
    <row r="11" spans="1:42" ht="15" customHeight="1" x14ac:dyDescent="0.2">
      <c r="A11" s="1"/>
      <c r="B11" s="30">
        <v>2016</v>
      </c>
      <c r="C11" s="30"/>
      <c r="D11" s="32"/>
      <c r="E11" s="30"/>
      <c r="F11" s="30"/>
      <c r="G11" s="30"/>
      <c r="H11" s="30"/>
      <c r="I11" s="30"/>
      <c r="J11" s="30"/>
      <c r="K11" s="30"/>
      <c r="L11" s="30"/>
      <c r="M11" s="35"/>
      <c r="N11" s="33"/>
      <c r="O11" s="23"/>
      <c r="P11" s="18"/>
      <c r="Q11" s="18"/>
      <c r="R11" s="18"/>
      <c r="S11" s="18"/>
      <c r="T11" s="23"/>
      <c r="U11" s="30"/>
      <c r="V11" s="43"/>
      <c r="W11" s="30"/>
      <c r="X11" s="30"/>
      <c r="Y11" s="30"/>
      <c r="Z11" s="31"/>
      <c r="AA11" s="31"/>
      <c r="AB11" s="31"/>
      <c r="AC11" s="31"/>
      <c r="AD11" s="31"/>
      <c r="AE11" s="30"/>
      <c r="AF11" s="30"/>
      <c r="AG11" s="30"/>
      <c r="AH11" s="30"/>
      <c r="AI11" s="30"/>
      <c r="AJ11" s="30"/>
      <c r="AK11" s="8"/>
      <c r="AL11" s="8"/>
      <c r="AM11" s="8"/>
      <c r="AN11" s="8"/>
      <c r="AO11" s="8"/>
      <c r="AP11" s="8"/>
    </row>
    <row r="12" spans="1:42" ht="15" customHeight="1" x14ac:dyDescent="0.2">
      <c r="A12" s="1"/>
      <c r="B12" s="30">
        <v>2017</v>
      </c>
      <c r="C12" s="30" t="s">
        <v>53</v>
      </c>
      <c r="D12" s="32" t="s">
        <v>39</v>
      </c>
      <c r="E12" s="30">
        <v>25</v>
      </c>
      <c r="F12" s="30">
        <v>2</v>
      </c>
      <c r="G12" s="30">
        <v>29</v>
      </c>
      <c r="H12" s="30">
        <v>2</v>
      </c>
      <c r="I12" s="30">
        <v>57</v>
      </c>
      <c r="J12" s="30">
        <v>3</v>
      </c>
      <c r="K12" s="30">
        <v>4</v>
      </c>
      <c r="L12" s="30">
        <v>19</v>
      </c>
      <c r="M12" s="35">
        <v>31</v>
      </c>
      <c r="N12" s="33">
        <v>0.36070000000000002</v>
      </c>
      <c r="O12" s="23">
        <v>158</v>
      </c>
      <c r="P12" s="18"/>
      <c r="Q12" s="18"/>
      <c r="R12" s="18"/>
      <c r="S12" s="18"/>
      <c r="T12" s="23"/>
      <c r="U12" s="30">
        <v>10</v>
      </c>
      <c r="V12" s="43">
        <v>0</v>
      </c>
      <c r="W12" s="30">
        <v>6</v>
      </c>
      <c r="X12" s="30">
        <v>1</v>
      </c>
      <c r="Y12" s="30">
        <v>16</v>
      </c>
      <c r="Z12" s="31"/>
      <c r="AA12" s="31"/>
      <c r="AB12" s="31"/>
      <c r="AC12" s="31"/>
      <c r="AD12" s="31"/>
      <c r="AE12" s="30"/>
      <c r="AF12" s="30"/>
      <c r="AG12" s="30"/>
      <c r="AH12" s="30"/>
      <c r="AI12" s="30"/>
      <c r="AJ12" s="30"/>
      <c r="AK12" s="8"/>
      <c r="AL12" s="8"/>
      <c r="AM12" s="8"/>
      <c r="AN12" s="8"/>
      <c r="AO12" s="8"/>
      <c r="AP12" s="8"/>
    </row>
    <row r="13" spans="1:42" ht="15" customHeight="1" x14ac:dyDescent="0.2">
      <c r="A13" s="1"/>
      <c r="B13" s="25">
        <v>2018</v>
      </c>
      <c r="C13" s="25"/>
      <c r="D13" s="26" t="s">
        <v>88</v>
      </c>
      <c r="E13" s="25"/>
      <c r="F13" s="27" t="s">
        <v>33</v>
      </c>
      <c r="G13" s="28"/>
      <c r="H13" s="29"/>
      <c r="I13" s="25"/>
      <c r="J13" s="25"/>
      <c r="K13" s="25"/>
      <c r="L13" s="25"/>
      <c r="M13" s="69"/>
      <c r="N13" s="25"/>
      <c r="O13" s="23"/>
      <c r="P13" s="18"/>
      <c r="Q13" s="18"/>
      <c r="R13" s="18"/>
      <c r="S13" s="18"/>
      <c r="T13" s="23"/>
      <c r="U13" s="30"/>
      <c r="V13" s="43"/>
      <c r="W13" s="30"/>
      <c r="X13" s="30"/>
      <c r="Y13" s="30"/>
      <c r="Z13" s="31"/>
      <c r="AA13" s="31"/>
      <c r="AB13" s="31"/>
      <c r="AC13" s="31"/>
      <c r="AD13" s="31"/>
      <c r="AE13" s="30"/>
      <c r="AF13" s="30"/>
      <c r="AG13" s="30"/>
      <c r="AH13" s="30"/>
      <c r="AI13" s="30"/>
      <c r="AJ13" s="30"/>
      <c r="AK13" s="8"/>
      <c r="AL13" s="8"/>
      <c r="AM13" s="8"/>
      <c r="AN13" s="8"/>
      <c r="AO13" s="8"/>
      <c r="AP13" s="8"/>
    </row>
    <row r="14" spans="1:42" ht="15" customHeight="1" x14ac:dyDescent="0.2">
      <c r="A14" s="1"/>
      <c r="B14" s="30">
        <v>2019</v>
      </c>
      <c r="C14" s="30" t="s">
        <v>99</v>
      </c>
      <c r="D14" s="32" t="s">
        <v>89</v>
      </c>
      <c r="E14" s="30">
        <v>24</v>
      </c>
      <c r="F14" s="30">
        <v>0</v>
      </c>
      <c r="G14" s="30">
        <v>39</v>
      </c>
      <c r="H14" s="30">
        <v>4</v>
      </c>
      <c r="I14" s="30">
        <v>68</v>
      </c>
      <c r="J14" s="30">
        <v>4</v>
      </c>
      <c r="K14" s="30">
        <v>7</v>
      </c>
      <c r="L14" s="30">
        <v>18</v>
      </c>
      <c r="M14" s="35">
        <v>39</v>
      </c>
      <c r="N14" s="33">
        <v>0.41463414634146339</v>
      </c>
      <c r="O14" s="23">
        <v>164</v>
      </c>
      <c r="P14" s="18" t="s">
        <v>98</v>
      </c>
      <c r="Q14" s="18"/>
      <c r="R14" s="18"/>
      <c r="S14" s="18"/>
      <c r="T14" s="23"/>
      <c r="U14" s="30">
        <v>3</v>
      </c>
      <c r="V14" s="43">
        <v>0</v>
      </c>
      <c r="W14" s="30">
        <v>5</v>
      </c>
      <c r="X14" s="30">
        <v>0</v>
      </c>
      <c r="Y14" s="30">
        <v>9</v>
      </c>
      <c r="Z14" s="31"/>
      <c r="AA14" s="31"/>
      <c r="AB14" s="31"/>
      <c r="AC14" s="31"/>
      <c r="AD14" s="31"/>
      <c r="AE14" s="30"/>
      <c r="AF14" s="30"/>
      <c r="AG14" s="30"/>
      <c r="AH14" s="30"/>
      <c r="AI14" s="30"/>
      <c r="AJ14" s="30"/>
      <c r="AK14" s="8"/>
      <c r="AL14" s="8"/>
      <c r="AM14" s="8"/>
      <c r="AN14" s="8"/>
      <c r="AO14" s="8"/>
      <c r="AP14" s="8"/>
    </row>
    <row r="15" spans="1:42" ht="15" customHeight="1" x14ac:dyDescent="0.2">
      <c r="A15" s="1"/>
      <c r="B15" s="30">
        <v>2020</v>
      </c>
      <c r="C15" s="30" t="s">
        <v>100</v>
      </c>
      <c r="D15" s="32" t="s">
        <v>89</v>
      </c>
      <c r="E15" s="30">
        <v>20</v>
      </c>
      <c r="F15" s="30">
        <v>1</v>
      </c>
      <c r="G15" s="30">
        <v>35</v>
      </c>
      <c r="H15" s="30">
        <v>2</v>
      </c>
      <c r="I15" s="30">
        <v>58</v>
      </c>
      <c r="J15" s="30">
        <v>4</v>
      </c>
      <c r="K15" s="30">
        <v>2</v>
      </c>
      <c r="L15" s="30">
        <v>16</v>
      </c>
      <c r="M15" s="30">
        <v>36</v>
      </c>
      <c r="N15" s="33">
        <v>0.44600000000000001</v>
      </c>
      <c r="O15" s="71">
        <v>130</v>
      </c>
      <c r="P15" s="18"/>
      <c r="Q15" s="18"/>
      <c r="R15" s="18"/>
      <c r="S15" s="18"/>
      <c r="T15" s="23"/>
      <c r="U15" s="30">
        <v>2</v>
      </c>
      <c r="V15" s="43">
        <v>0</v>
      </c>
      <c r="W15" s="30">
        <v>1</v>
      </c>
      <c r="X15" s="30">
        <v>0</v>
      </c>
      <c r="Y15" s="30">
        <v>4</v>
      </c>
      <c r="Z15" s="31"/>
      <c r="AA15" s="31"/>
      <c r="AB15" s="31"/>
      <c r="AC15" s="31"/>
      <c r="AD15" s="31"/>
      <c r="AE15" s="30"/>
      <c r="AF15" s="30"/>
      <c r="AG15" s="30"/>
      <c r="AH15" s="30"/>
      <c r="AI15" s="30"/>
      <c r="AJ15" s="30"/>
      <c r="AK15" s="8"/>
      <c r="AL15" s="8"/>
      <c r="AM15" s="8"/>
      <c r="AN15" s="8"/>
      <c r="AO15" s="8"/>
      <c r="AP15" s="8"/>
    </row>
    <row r="16" spans="1:42" ht="15" customHeight="1" x14ac:dyDescent="0.2">
      <c r="A16" s="1"/>
      <c r="B16" s="129">
        <v>2021</v>
      </c>
      <c r="C16" s="129" t="s">
        <v>100</v>
      </c>
      <c r="D16" s="130" t="s">
        <v>89</v>
      </c>
      <c r="E16" s="129">
        <v>20</v>
      </c>
      <c r="F16" s="129">
        <v>2</v>
      </c>
      <c r="G16" s="129">
        <v>31</v>
      </c>
      <c r="H16" s="129">
        <v>2</v>
      </c>
      <c r="I16" s="129">
        <v>60</v>
      </c>
      <c r="J16" s="129">
        <v>1</v>
      </c>
      <c r="K16" s="129">
        <v>9</v>
      </c>
      <c r="L16" s="129">
        <v>17</v>
      </c>
      <c r="M16" s="132">
        <v>33</v>
      </c>
      <c r="N16" s="131">
        <v>0.45800000000000002</v>
      </c>
      <c r="O16" s="133">
        <v>131</v>
      </c>
      <c r="P16" s="18"/>
      <c r="Q16" s="18"/>
      <c r="R16" s="18"/>
      <c r="S16" s="18"/>
      <c r="T16" s="23"/>
      <c r="U16" s="30">
        <v>3</v>
      </c>
      <c r="V16" s="43">
        <v>0</v>
      </c>
      <c r="W16" s="30">
        <v>1</v>
      </c>
      <c r="X16" s="30">
        <v>0</v>
      </c>
      <c r="Y16" s="30">
        <v>11</v>
      </c>
      <c r="Z16" s="31"/>
      <c r="AA16" s="31"/>
      <c r="AB16" s="31"/>
      <c r="AC16" s="31"/>
      <c r="AD16" s="31"/>
      <c r="AE16" s="30"/>
      <c r="AF16" s="30"/>
      <c r="AG16" s="30"/>
      <c r="AH16" s="30"/>
      <c r="AI16" s="30"/>
      <c r="AJ16" s="30"/>
      <c r="AK16" s="8"/>
      <c r="AL16" s="8"/>
      <c r="AM16" s="8"/>
      <c r="AN16" s="8"/>
      <c r="AO16" s="8"/>
      <c r="AP16" s="8"/>
    </row>
    <row r="17" spans="1:42" ht="15" customHeight="1" x14ac:dyDescent="0.25">
      <c r="A17" s="1"/>
      <c r="B17" s="30">
        <v>2023</v>
      </c>
      <c r="C17" s="30" t="s">
        <v>99</v>
      </c>
      <c r="D17" s="134" t="s">
        <v>89</v>
      </c>
      <c r="E17" s="129">
        <v>24</v>
      </c>
      <c r="F17" s="129">
        <v>0</v>
      </c>
      <c r="G17" s="30">
        <v>33</v>
      </c>
      <c r="H17" s="129">
        <v>3</v>
      </c>
      <c r="I17" s="129">
        <v>79</v>
      </c>
      <c r="J17" s="30">
        <v>0</v>
      </c>
      <c r="K17" s="30">
        <v>5</v>
      </c>
      <c r="L17" s="30">
        <v>41</v>
      </c>
      <c r="M17" s="30">
        <v>33</v>
      </c>
      <c r="N17" s="135">
        <v>0.4788</v>
      </c>
      <c r="O17" s="136">
        <v>165</v>
      </c>
      <c r="P17" s="18"/>
      <c r="Q17" s="18"/>
      <c r="R17" s="18"/>
      <c r="S17" s="18"/>
      <c r="T17" s="39"/>
      <c r="U17" s="30">
        <v>3</v>
      </c>
      <c r="V17" s="30">
        <v>0</v>
      </c>
      <c r="W17" s="43">
        <v>2</v>
      </c>
      <c r="X17" s="30">
        <v>0</v>
      </c>
      <c r="Y17" s="30">
        <v>12</v>
      </c>
      <c r="Z17" s="31"/>
      <c r="AA17" s="31"/>
      <c r="AB17" s="31"/>
      <c r="AC17" s="31"/>
      <c r="AD17" s="31"/>
      <c r="AE17" s="30"/>
      <c r="AF17" s="30"/>
      <c r="AG17" s="30"/>
      <c r="AH17" s="30"/>
      <c r="AI17" s="30"/>
      <c r="AJ17" s="30"/>
      <c r="AK17" s="8"/>
      <c r="AL17" s="8"/>
      <c r="AM17" s="8"/>
      <c r="AN17" s="8"/>
      <c r="AO17" s="8"/>
      <c r="AP17" s="8"/>
    </row>
    <row r="18" spans="1:42" ht="15" customHeight="1" x14ac:dyDescent="0.2">
      <c r="A18" s="1"/>
      <c r="B18" s="137">
        <v>2024</v>
      </c>
      <c r="C18" s="137" t="s">
        <v>50</v>
      </c>
      <c r="D18" s="138" t="s">
        <v>89</v>
      </c>
      <c r="E18" s="137">
        <v>21</v>
      </c>
      <c r="F18" s="137">
        <v>0</v>
      </c>
      <c r="G18" s="137">
        <v>19</v>
      </c>
      <c r="H18" s="137">
        <v>0</v>
      </c>
      <c r="I18" s="137">
        <v>39</v>
      </c>
      <c r="J18" s="137">
        <v>1</v>
      </c>
      <c r="K18" s="137">
        <v>2</v>
      </c>
      <c r="L18" s="137">
        <v>17</v>
      </c>
      <c r="M18" s="137">
        <v>19</v>
      </c>
      <c r="N18" s="139">
        <v>0.38613861386138615</v>
      </c>
      <c r="O18" s="140">
        <v>101</v>
      </c>
      <c r="P18" s="141"/>
      <c r="Q18" s="141"/>
      <c r="R18" s="141"/>
      <c r="S18" s="141"/>
      <c r="T18" s="141"/>
      <c r="U18" s="30">
        <v>3</v>
      </c>
      <c r="V18" s="30">
        <v>0</v>
      </c>
      <c r="W18" s="30">
        <v>8</v>
      </c>
      <c r="X18" s="30">
        <v>0</v>
      </c>
      <c r="Y18" s="30">
        <v>11</v>
      </c>
      <c r="Z18" s="31"/>
      <c r="AA18" s="31"/>
      <c r="AB18" s="31"/>
      <c r="AC18" s="31"/>
      <c r="AD18" s="31"/>
      <c r="AE18" s="30"/>
      <c r="AF18" s="30"/>
      <c r="AG18" s="30"/>
      <c r="AH18" s="30"/>
      <c r="AI18" s="30"/>
      <c r="AJ18" s="30"/>
      <c r="AK18" s="8"/>
      <c r="AL18" s="8"/>
      <c r="AM18" s="8"/>
      <c r="AN18" s="8"/>
      <c r="AO18" s="8"/>
      <c r="AP18" s="8"/>
    </row>
    <row r="19" spans="1:42" ht="15" customHeight="1" x14ac:dyDescent="0.2">
      <c r="A19" s="1"/>
      <c r="B19" s="16" t="s">
        <v>9</v>
      </c>
      <c r="C19" s="17"/>
      <c r="D19" s="15"/>
      <c r="E19" s="18">
        <f t="shared" ref="E19:M19" si="0">SUM(E4:E18)</f>
        <v>228</v>
      </c>
      <c r="F19" s="18">
        <f t="shared" si="0"/>
        <v>9</v>
      </c>
      <c r="G19" s="18">
        <f t="shared" si="0"/>
        <v>230</v>
      </c>
      <c r="H19" s="18">
        <f t="shared" si="0"/>
        <v>28</v>
      </c>
      <c r="I19" s="18">
        <f t="shared" si="0"/>
        <v>593</v>
      </c>
      <c r="J19" s="18">
        <f t="shared" si="0"/>
        <v>88</v>
      </c>
      <c r="K19" s="18">
        <f t="shared" si="0"/>
        <v>78</v>
      </c>
      <c r="L19" s="18">
        <f t="shared" si="0"/>
        <v>188</v>
      </c>
      <c r="M19" s="17">
        <f t="shared" si="0"/>
        <v>239</v>
      </c>
      <c r="N19" s="34">
        <f>PRODUCT(I19/O19)</f>
        <v>0.4316044012552655</v>
      </c>
      <c r="O19" s="68">
        <f t="shared" ref="O19:AJ19" si="1">SUM(O4:O18)</f>
        <v>1373.9433571004752</v>
      </c>
      <c r="P19" s="18"/>
      <c r="Q19" s="18"/>
      <c r="R19" s="18"/>
      <c r="S19" s="18"/>
      <c r="T19" s="23"/>
      <c r="U19" s="18">
        <f t="shared" si="1"/>
        <v>45</v>
      </c>
      <c r="V19" s="15">
        <f t="shared" si="1"/>
        <v>0</v>
      </c>
      <c r="W19" s="18">
        <f t="shared" si="1"/>
        <v>37</v>
      </c>
      <c r="X19" s="18">
        <f t="shared" si="1"/>
        <v>4</v>
      </c>
      <c r="Y19" s="18">
        <f t="shared" si="1"/>
        <v>117</v>
      </c>
      <c r="Z19" s="18">
        <f t="shared" si="1"/>
        <v>0</v>
      </c>
      <c r="AA19" s="18">
        <f t="shared" si="1"/>
        <v>0</v>
      </c>
      <c r="AB19" s="18">
        <f t="shared" si="1"/>
        <v>0</v>
      </c>
      <c r="AC19" s="18">
        <f t="shared" si="1"/>
        <v>0</v>
      </c>
      <c r="AD19" s="18">
        <f t="shared" si="1"/>
        <v>0</v>
      </c>
      <c r="AE19" s="18">
        <f t="shared" si="1"/>
        <v>0</v>
      </c>
      <c r="AF19" s="18">
        <f t="shared" si="1"/>
        <v>0</v>
      </c>
      <c r="AG19" s="18">
        <f t="shared" si="1"/>
        <v>0</v>
      </c>
      <c r="AH19" s="18">
        <f t="shared" si="1"/>
        <v>0</v>
      </c>
      <c r="AI19" s="18">
        <f t="shared" si="1"/>
        <v>0</v>
      </c>
      <c r="AJ19" s="18">
        <f t="shared" si="1"/>
        <v>0</v>
      </c>
      <c r="AK19" s="8"/>
      <c r="AL19" s="8"/>
      <c r="AM19" s="8"/>
      <c r="AN19" s="8"/>
      <c r="AO19" s="8"/>
      <c r="AP19" s="8"/>
    </row>
    <row r="20" spans="1:42" ht="15" customHeight="1" x14ac:dyDescent="0.2">
      <c r="A20" s="1"/>
      <c r="B20" s="32" t="s">
        <v>2</v>
      </c>
      <c r="C20" s="35"/>
      <c r="D20" s="36">
        <f>SUM(F19:H19)+((I19-F19-G19)/3)+(E19/3)+(AE19*25)+(AF19*25)+(AG19*10)+(AH19*25)+(AI19*20)+(AJ19*15)</f>
        <v>461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38"/>
      <c r="AJ20" s="1"/>
      <c r="AK20" s="8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39"/>
      <c r="P21" s="39"/>
      <c r="Q21" s="39"/>
      <c r="R21" s="39"/>
      <c r="S21" s="39"/>
      <c r="T21" s="39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8"/>
      <c r="AL21" s="8"/>
      <c r="AM21" s="8"/>
      <c r="AN21" s="8"/>
      <c r="AO21" s="8"/>
      <c r="AP21" s="8"/>
    </row>
    <row r="22" spans="1:42" ht="15" customHeight="1" x14ac:dyDescent="0.25">
      <c r="A22" s="1"/>
      <c r="B22" s="22" t="s">
        <v>16</v>
      </c>
      <c r="C22" s="40"/>
      <c r="D22" s="40"/>
      <c r="E22" s="18" t="s">
        <v>4</v>
      </c>
      <c r="F22" s="18" t="s">
        <v>13</v>
      </c>
      <c r="G22" s="15" t="s">
        <v>14</v>
      </c>
      <c r="H22" s="18" t="s">
        <v>15</v>
      </c>
      <c r="I22" s="18" t="s">
        <v>3</v>
      </c>
      <c r="J22" s="1"/>
      <c r="K22" s="18" t="s">
        <v>25</v>
      </c>
      <c r="L22" s="18" t="s">
        <v>26</v>
      </c>
      <c r="M22" s="18" t="s">
        <v>27</v>
      </c>
      <c r="N22" s="34" t="s">
        <v>34</v>
      </c>
      <c r="O22" s="23"/>
      <c r="P22" s="41" t="s">
        <v>32</v>
      </c>
      <c r="Q22" s="12"/>
      <c r="R22" s="12"/>
      <c r="S22" s="12"/>
      <c r="T22" s="42"/>
      <c r="U22" s="42"/>
      <c r="V22" s="42"/>
      <c r="W22" s="42"/>
      <c r="X22" s="4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44"/>
      <c r="AK22" s="8"/>
      <c r="AL22" s="8"/>
      <c r="AM22" s="8"/>
      <c r="AN22" s="8"/>
      <c r="AO22" s="8"/>
      <c r="AP22" s="8"/>
    </row>
    <row r="23" spans="1:42" s="9" customFormat="1" ht="15" customHeight="1" x14ac:dyDescent="0.2">
      <c r="A23" s="1"/>
      <c r="B23" s="41" t="s">
        <v>17</v>
      </c>
      <c r="C23" s="12"/>
      <c r="D23" s="44"/>
      <c r="E23" s="30">
        <f>PRODUCT(E19)</f>
        <v>228</v>
      </c>
      <c r="F23" s="30">
        <f>PRODUCT(F19)</f>
        <v>9</v>
      </c>
      <c r="G23" s="30">
        <f>PRODUCT(G19)</f>
        <v>230</v>
      </c>
      <c r="H23" s="30">
        <f>PRODUCT(H19)</f>
        <v>28</v>
      </c>
      <c r="I23" s="30">
        <f>PRODUCT(I19)</f>
        <v>593</v>
      </c>
      <c r="J23" s="1"/>
      <c r="K23" s="45">
        <f>PRODUCT((F23+G23)/E23)</f>
        <v>1.0482456140350878</v>
      </c>
      <c r="L23" s="45">
        <f>PRODUCT(H23/E23)</f>
        <v>0.12280701754385964</v>
      </c>
      <c r="M23" s="45">
        <f>PRODUCT(I23/E23)</f>
        <v>2.6008771929824563</v>
      </c>
      <c r="N23" s="46">
        <f>PRODUCT(N19)</f>
        <v>0.4316044012552655</v>
      </c>
      <c r="O23" s="23">
        <f>PRODUCT(O19)</f>
        <v>1373.9433571004752</v>
      </c>
      <c r="P23" s="111" t="s">
        <v>35</v>
      </c>
      <c r="Q23" s="112"/>
      <c r="R23" s="113" t="s">
        <v>42</v>
      </c>
      <c r="S23" s="113"/>
      <c r="T23" s="113"/>
      <c r="U23" s="113"/>
      <c r="V23" s="113"/>
      <c r="W23" s="113"/>
      <c r="X23" s="113"/>
      <c r="Y23" s="113"/>
      <c r="Z23" s="113"/>
      <c r="AA23" s="114" t="s">
        <v>36</v>
      </c>
      <c r="AB23" s="114"/>
      <c r="AC23" s="115" t="s">
        <v>93</v>
      </c>
      <c r="AD23" s="115"/>
      <c r="AE23" s="114"/>
      <c r="AF23" s="114"/>
      <c r="AG23" s="114"/>
      <c r="AH23" s="115"/>
      <c r="AI23" s="114"/>
      <c r="AJ23" s="116"/>
      <c r="AK23" s="8"/>
      <c r="AL23" s="8"/>
      <c r="AM23" s="8"/>
      <c r="AN23" s="8"/>
      <c r="AO23" s="8"/>
      <c r="AP23" s="8"/>
    </row>
    <row r="24" spans="1:42" ht="15" customHeight="1" x14ac:dyDescent="0.2">
      <c r="A24" s="1"/>
      <c r="B24" s="47" t="s">
        <v>18</v>
      </c>
      <c r="C24" s="48"/>
      <c r="D24" s="49"/>
      <c r="E24" s="30">
        <f>PRODUCT(U19)</f>
        <v>45</v>
      </c>
      <c r="F24" s="30">
        <f>PRODUCT(V19)</f>
        <v>0</v>
      </c>
      <c r="G24" s="30">
        <f>PRODUCT(W19)</f>
        <v>37</v>
      </c>
      <c r="H24" s="30">
        <f>PRODUCT(X19)</f>
        <v>4</v>
      </c>
      <c r="I24" s="30">
        <f>PRODUCT(Y19)</f>
        <v>117</v>
      </c>
      <c r="J24" s="1"/>
      <c r="K24" s="45">
        <f>PRODUCT((F24+G24)/E24)</f>
        <v>0.82222222222222219</v>
      </c>
      <c r="L24" s="45">
        <f>PRODUCT(H24/E24)</f>
        <v>8.8888888888888892E-2</v>
      </c>
      <c r="M24" s="45">
        <f>PRODUCT(I24/E24)</f>
        <v>2.6</v>
      </c>
      <c r="N24" s="33">
        <f>PRODUCT(I24/O24)</f>
        <v>0.42391304347826086</v>
      </c>
      <c r="O24" s="23">
        <v>276</v>
      </c>
      <c r="P24" s="117" t="s">
        <v>91</v>
      </c>
      <c r="Q24" s="118"/>
      <c r="R24" s="119" t="s">
        <v>47</v>
      </c>
      <c r="S24" s="119"/>
      <c r="T24" s="119"/>
      <c r="U24" s="119"/>
      <c r="V24" s="119"/>
      <c r="W24" s="119"/>
      <c r="X24" s="119"/>
      <c r="Y24" s="119"/>
      <c r="Z24" s="119"/>
      <c r="AA24" s="120" t="s">
        <v>46</v>
      </c>
      <c r="AB24" s="120"/>
      <c r="AC24" s="121" t="s">
        <v>94</v>
      </c>
      <c r="AD24" s="121"/>
      <c r="AE24" s="120"/>
      <c r="AF24" s="120"/>
      <c r="AG24" s="120"/>
      <c r="AH24" s="121"/>
      <c r="AI24" s="120"/>
      <c r="AJ24" s="122"/>
      <c r="AK24" s="8"/>
      <c r="AL24" s="8"/>
      <c r="AM24" s="8"/>
      <c r="AN24" s="8"/>
      <c r="AO24" s="8"/>
      <c r="AP24" s="8"/>
    </row>
    <row r="25" spans="1:42" ht="15" customHeight="1" x14ac:dyDescent="0.2">
      <c r="A25" s="1"/>
      <c r="B25" s="50" t="s">
        <v>19</v>
      </c>
      <c r="C25" s="51"/>
      <c r="D25" s="52"/>
      <c r="E25" s="31"/>
      <c r="F25" s="31"/>
      <c r="G25" s="31"/>
      <c r="H25" s="31"/>
      <c r="I25" s="31"/>
      <c r="J25" s="1"/>
      <c r="K25" s="53"/>
      <c r="L25" s="53"/>
      <c r="M25" s="53"/>
      <c r="N25" s="54"/>
      <c r="O25" s="23"/>
      <c r="P25" s="117" t="s">
        <v>92</v>
      </c>
      <c r="Q25" s="118"/>
      <c r="R25" s="119" t="s">
        <v>49</v>
      </c>
      <c r="S25" s="119"/>
      <c r="T25" s="119"/>
      <c r="U25" s="119"/>
      <c r="V25" s="119"/>
      <c r="W25" s="119"/>
      <c r="X25" s="119"/>
      <c r="Y25" s="119"/>
      <c r="Z25" s="119"/>
      <c r="AA25" s="120" t="s">
        <v>48</v>
      </c>
      <c r="AB25" s="120"/>
      <c r="AC25" s="121" t="s">
        <v>95</v>
      </c>
      <c r="AD25" s="121"/>
      <c r="AE25" s="120"/>
      <c r="AF25" s="120"/>
      <c r="AG25" s="120"/>
      <c r="AH25" s="121"/>
      <c r="AI25" s="120"/>
      <c r="AJ25" s="122"/>
      <c r="AK25" s="8"/>
      <c r="AL25" s="8"/>
      <c r="AM25" s="8"/>
      <c r="AN25" s="8"/>
      <c r="AO25" s="8"/>
      <c r="AP25" s="8"/>
    </row>
    <row r="26" spans="1:42" ht="15" customHeight="1" x14ac:dyDescent="0.2">
      <c r="A26" s="1"/>
      <c r="B26" s="55" t="s">
        <v>20</v>
      </c>
      <c r="C26" s="56"/>
      <c r="D26" s="57"/>
      <c r="E26" s="18">
        <f>SUM(E23:E25)</f>
        <v>273</v>
      </c>
      <c r="F26" s="18">
        <f>SUM(F23:F25)</f>
        <v>9</v>
      </c>
      <c r="G26" s="18">
        <f>SUM(G23:G25)</f>
        <v>267</v>
      </c>
      <c r="H26" s="18">
        <f>SUM(H23:H25)</f>
        <v>32</v>
      </c>
      <c r="I26" s="18">
        <f>SUM(I23:I25)</f>
        <v>710</v>
      </c>
      <c r="J26" s="1"/>
      <c r="K26" s="58">
        <f>PRODUCT((F26+G26)/E26)</f>
        <v>1.0109890109890109</v>
      </c>
      <c r="L26" s="58">
        <f>PRODUCT(H26/E26)</f>
        <v>0.11721611721611722</v>
      </c>
      <c r="M26" s="58">
        <f>PRODUCT(I26/E26)</f>
        <v>2.6007326007326008</v>
      </c>
      <c r="N26" s="34">
        <f>PRODUCT(I26/O26)</f>
        <v>0.43031780269579506</v>
      </c>
      <c r="O26" s="23">
        <f>SUM(O23:O25)</f>
        <v>1649.9433571004752</v>
      </c>
      <c r="P26" s="123" t="s">
        <v>37</v>
      </c>
      <c r="Q26" s="124"/>
      <c r="R26" s="125" t="s">
        <v>52</v>
      </c>
      <c r="S26" s="125"/>
      <c r="T26" s="125"/>
      <c r="U26" s="125"/>
      <c r="V26" s="125"/>
      <c r="W26" s="125"/>
      <c r="X26" s="125"/>
      <c r="Y26" s="125"/>
      <c r="Z26" s="125"/>
      <c r="AA26" s="126" t="s">
        <v>51</v>
      </c>
      <c r="AB26" s="126"/>
      <c r="AC26" s="127" t="s">
        <v>96</v>
      </c>
      <c r="AD26" s="127"/>
      <c r="AE26" s="126"/>
      <c r="AF26" s="126"/>
      <c r="AG26" s="126"/>
      <c r="AH26" s="127"/>
      <c r="AI26" s="126"/>
      <c r="AJ26" s="128"/>
      <c r="AK26" s="8"/>
      <c r="AL26" s="8"/>
      <c r="AM26" s="8"/>
      <c r="AN26" s="8"/>
      <c r="AO26" s="8"/>
      <c r="AP26" s="8"/>
    </row>
    <row r="27" spans="1:42" ht="15" customHeight="1" x14ac:dyDescent="0.25">
      <c r="A27" s="1"/>
      <c r="B27" s="38"/>
      <c r="C27" s="38"/>
      <c r="D27" s="38"/>
      <c r="E27" s="38"/>
      <c r="F27" s="38"/>
      <c r="G27" s="38"/>
      <c r="H27" s="38"/>
      <c r="I27" s="38"/>
      <c r="J27" s="1"/>
      <c r="K27" s="38"/>
      <c r="L27" s="38"/>
      <c r="M27" s="38"/>
      <c r="N27" s="37"/>
      <c r="O27" s="23"/>
      <c r="P27" s="23"/>
      <c r="Q27" s="23"/>
      <c r="R27" s="23"/>
      <c r="S27" s="23"/>
      <c r="T27" s="23"/>
      <c r="U27" s="1"/>
      <c r="V27" s="1"/>
      <c r="W27" s="1"/>
      <c r="X27" s="1"/>
      <c r="Y27" s="23"/>
      <c r="Z27" s="23"/>
      <c r="AA27" s="59"/>
      <c r="AB27" s="1"/>
      <c r="AC27" s="83"/>
      <c r="AD27" s="83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1" t="s">
        <v>38</v>
      </c>
      <c r="C28" s="1"/>
      <c r="D28" s="1" t="s">
        <v>40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23"/>
      <c r="Q28" s="23"/>
      <c r="R28" s="23"/>
      <c r="S28" s="23"/>
      <c r="T28" s="23"/>
      <c r="U28" s="1"/>
      <c r="V28" s="1"/>
      <c r="W28" s="1"/>
      <c r="X28" s="1"/>
      <c r="Y28" s="23"/>
      <c r="Z28" s="23"/>
      <c r="AA28" s="59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s="60" customFormat="1" ht="15" customHeight="1" x14ac:dyDescent="0.2">
      <c r="A29" s="1"/>
      <c r="B29" s="1"/>
      <c r="C29" s="1"/>
      <c r="D29" s="1" t="s">
        <v>54</v>
      </c>
      <c r="E29" s="1"/>
      <c r="F29" s="23"/>
      <c r="G29" s="23"/>
      <c r="H29" s="23"/>
      <c r="I29" s="1"/>
      <c r="J29" s="1"/>
      <c r="K29" s="1"/>
      <c r="L29" s="1"/>
      <c r="M29" s="1"/>
      <c r="N29" s="1"/>
      <c r="O29" s="23"/>
      <c r="P29" s="23"/>
      <c r="Q29" s="23"/>
      <c r="R29" s="23"/>
      <c r="S29" s="23"/>
      <c r="T29" s="23"/>
      <c r="U29" s="1"/>
      <c r="V29" s="1"/>
      <c r="W29" s="1"/>
      <c r="X29" s="1"/>
      <c r="Y29" s="23"/>
      <c r="Z29" s="23"/>
      <c r="AA29" s="23"/>
      <c r="AB29" s="1"/>
      <c r="AC29" s="1"/>
      <c r="AD29" s="1"/>
      <c r="AE29" s="1"/>
      <c r="AF29" s="1"/>
      <c r="AG29" s="1"/>
      <c r="AH29" s="1"/>
      <c r="AI29" s="8"/>
      <c r="AJ29" s="1"/>
      <c r="AK29" s="8"/>
      <c r="AL29" s="8"/>
      <c r="AM29" s="8"/>
      <c r="AN29" s="8"/>
      <c r="AO29" s="8"/>
      <c r="AP29" s="8"/>
    </row>
    <row r="30" spans="1:42" s="60" customFormat="1" ht="15" customHeight="1" x14ac:dyDescent="0.2">
      <c r="A30" s="1"/>
      <c r="B30" s="1"/>
      <c r="C30" s="1"/>
      <c r="D30" s="1" t="s">
        <v>101</v>
      </c>
      <c r="E30" s="1"/>
      <c r="F30" s="23"/>
      <c r="G30" s="23"/>
      <c r="H30" s="23"/>
      <c r="I30" s="1"/>
      <c r="J30" s="1"/>
      <c r="K30" s="1"/>
      <c r="L30" s="1"/>
      <c r="M30" s="1"/>
      <c r="N30" s="1"/>
      <c r="O30" s="23"/>
      <c r="P30" s="23"/>
      <c r="Q30" s="23"/>
      <c r="R30" s="23"/>
      <c r="S30" s="23"/>
      <c r="T30" s="23"/>
      <c r="U30" s="1"/>
      <c r="V30" s="1"/>
      <c r="W30" s="1"/>
      <c r="X30" s="1"/>
      <c r="Y30" s="23"/>
      <c r="Z30" s="23"/>
      <c r="AA30" s="23"/>
      <c r="AB30" s="1"/>
      <c r="AC30" s="1"/>
      <c r="AD30" s="1"/>
      <c r="AE30" s="1"/>
      <c r="AF30" s="1"/>
      <c r="AG30" s="1"/>
      <c r="AH30" s="1"/>
      <c r="AI30" s="8"/>
      <c r="AJ30" s="1"/>
      <c r="AK30" s="8"/>
      <c r="AL30" s="8"/>
      <c r="AM30" s="8"/>
      <c r="AN30" s="8"/>
      <c r="AO30" s="8"/>
      <c r="AP30" s="8"/>
    </row>
    <row r="31" spans="1:42" s="60" customFormat="1" ht="15" customHeight="1" x14ac:dyDescent="0.2">
      <c r="A31" s="1"/>
      <c r="B31" s="1"/>
      <c r="C31" s="1"/>
      <c r="D31" s="1" t="s">
        <v>90</v>
      </c>
      <c r="E31" s="1"/>
      <c r="F31" s="23"/>
      <c r="G31" s="23"/>
      <c r="H31" s="23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23"/>
      <c r="Z31" s="23"/>
      <c r="AA31" s="23"/>
      <c r="AB31" s="1"/>
      <c r="AC31" s="1"/>
      <c r="AD31" s="1"/>
      <c r="AE31" s="1"/>
      <c r="AF31" s="1"/>
      <c r="AG31" s="1"/>
      <c r="AH31" s="1"/>
      <c r="AI31" s="8"/>
      <c r="AJ31" s="1"/>
      <c r="AK31" s="8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23"/>
      <c r="G32" s="23"/>
      <c r="H32" s="23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23"/>
      <c r="Z32" s="23"/>
      <c r="AA32" s="23"/>
      <c r="AB32" s="1"/>
      <c r="AC32" s="1"/>
      <c r="AD32" s="1"/>
      <c r="AE32" s="1"/>
      <c r="AF32" s="1"/>
      <c r="AG32" s="1"/>
      <c r="AH32" s="1"/>
      <c r="AI32" s="8"/>
      <c r="AJ32" s="1"/>
      <c r="AK32" s="8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</sheetData>
  <sortState xmlns:xlrd2="http://schemas.microsoft.com/office/spreadsheetml/2017/richdata2" ref="B17:AB18">
    <sortCondition ref="B17:B18"/>
  </sortState>
  <phoneticPr fontId="0" type="noConversion"/>
  <hyperlinks>
    <hyperlink ref="D18" r:id="rId1" display="https://www.pesistulokset.fi/seura/2024/21/joukkue/12495" xr:uid="{768D83E9-61BE-485B-903C-C90FD42EC37E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4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85" customWidth="1"/>
    <col min="3" max="3" width="21.5703125" style="86" customWidth="1"/>
    <col min="4" max="4" width="10.5703125" style="87" customWidth="1"/>
    <col min="5" max="5" width="8" style="87" customWidth="1"/>
    <col min="6" max="6" width="0.7109375" style="39" customWidth="1"/>
    <col min="7" max="11" width="5.28515625" style="86" customWidth="1"/>
    <col min="12" max="12" width="6.42578125" style="86" customWidth="1"/>
    <col min="13" max="16" width="5.28515625" style="86" customWidth="1"/>
    <col min="17" max="21" width="6.7109375" style="86" customWidth="1"/>
    <col min="22" max="22" width="10.85546875" style="86" customWidth="1"/>
    <col min="23" max="23" width="19.7109375" style="87" customWidth="1"/>
    <col min="24" max="24" width="9.7109375" style="86" customWidth="1"/>
  </cols>
  <sheetData>
    <row r="1" spans="1:30" ht="18.75" x14ac:dyDescent="0.3">
      <c r="A1" s="8"/>
      <c r="B1" s="72" t="s">
        <v>57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73"/>
      <c r="X1" s="29"/>
      <c r="Y1" s="74"/>
      <c r="Z1" s="74"/>
      <c r="AA1" s="74"/>
      <c r="AB1" s="74"/>
      <c r="AC1" s="74"/>
      <c r="AD1" s="74"/>
    </row>
    <row r="2" spans="1:30" x14ac:dyDescent="0.25">
      <c r="A2" s="8"/>
      <c r="B2" s="10" t="s">
        <v>45</v>
      </c>
      <c r="C2" s="75" t="s">
        <v>44</v>
      </c>
      <c r="D2" s="75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5"/>
      <c r="X2" s="43"/>
      <c r="Y2" s="74"/>
      <c r="Z2" s="74"/>
      <c r="AA2" s="74"/>
      <c r="AB2" s="74"/>
      <c r="AC2" s="74"/>
      <c r="AD2" s="74"/>
    </row>
    <row r="3" spans="1:30" x14ac:dyDescent="0.25">
      <c r="A3" s="8"/>
      <c r="B3" s="76" t="s">
        <v>58</v>
      </c>
      <c r="C3" s="22" t="s">
        <v>59</v>
      </c>
      <c r="D3" s="77" t="s">
        <v>60</v>
      </c>
      <c r="E3" s="78" t="s">
        <v>1</v>
      </c>
      <c r="F3" s="23"/>
      <c r="G3" s="79" t="s">
        <v>61</v>
      </c>
      <c r="H3" s="80" t="s">
        <v>62</v>
      </c>
      <c r="I3" s="80" t="s">
        <v>30</v>
      </c>
      <c r="J3" s="17" t="s">
        <v>63</v>
      </c>
      <c r="K3" s="81" t="s">
        <v>64</v>
      </c>
      <c r="L3" s="81" t="s">
        <v>65</v>
      </c>
      <c r="M3" s="79" t="s">
        <v>66</v>
      </c>
      <c r="N3" s="79" t="s">
        <v>29</v>
      </c>
      <c r="O3" s="80" t="s">
        <v>67</v>
      </c>
      <c r="P3" s="79" t="s">
        <v>62</v>
      </c>
      <c r="Q3" s="79" t="s">
        <v>3</v>
      </c>
      <c r="R3" s="79">
        <v>1</v>
      </c>
      <c r="S3" s="79">
        <v>2</v>
      </c>
      <c r="T3" s="79">
        <v>3</v>
      </c>
      <c r="U3" s="79" t="s">
        <v>68</v>
      </c>
      <c r="V3" s="17" t="s">
        <v>21</v>
      </c>
      <c r="W3" s="16" t="s">
        <v>69</v>
      </c>
      <c r="X3" s="16" t="s">
        <v>70</v>
      </c>
      <c r="Y3" s="74"/>
      <c r="Z3" s="74"/>
      <c r="AA3" s="74"/>
      <c r="AB3" s="74"/>
      <c r="AC3" s="74"/>
      <c r="AD3" s="74"/>
    </row>
    <row r="4" spans="1:30" x14ac:dyDescent="0.25">
      <c r="A4" s="8"/>
      <c r="B4" s="88" t="s">
        <v>71</v>
      </c>
      <c r="C4" s="103" t="s">
        <v>81</v>
      </c>
      <c r="D4" s="88" t="s">
        <v>72</v>
      </c>
      <c r="E4" s="104" t="s">
        <v>39</v>
      </c>
      <c r="F4" s="71"/>
      <c r="G4" s="89">
        <v>1</v>
      </c>
      <c r="H4" s="105"/>
      <c r="I4" s="89"/>
      <c r="J4" s="106"/>
      <c r="K4" s="106" t="s">
        <v>73</v>
      </c>
      <c r="L4" s="106"/>
      <c r="M4" s="106">
        <v>1</v>
      </c>
      <c r="N4" s="89"/>
      <c r="O4" s="105">
        <v>1</v>
      </c>
      <c r="P4" s="89"/>
      <c r="Q4" s="107" t="s">
        <v>82</v>
      </c>
      <c r="R4" s="107" t="s">
        <v>80</v>
      </c>
      <c r="S4" s="107"/>
      <c r="T4" s="107" t="s">
        <v>79</v>
      </c>
      <c r="U4" s="107" t="s">
        <v>80</v>
      </c>
      <c r="V4" s="108">
        <v>0.4</v>
      </c>
      <c r="W4" s="109" t="s">
        <v>74</v>
      </c>
      <c r="X4" s="89">
        <v>1013</v>
      </c>
      <c r="Y4" s="74"/>
      <c r="Z4" s="74"/>
      <c r="AA4" s="74"/>
      <c r="AB4" s="74"/>
      <c r="AC4" s="74"/>
      <c r="AD4" s="74"/>
    </row>
    <row r="5" spans="1:30" x14ac:dyDescent="0.25">
      <c r="A5" s="8"/>
      <c r="B5" s="88" t="s">
        <v>75</v>
      </c>
      <c r="C5" s="103" t="s">
        <v>83</v>
      </c>
      <c r="D5" s="88" t="s">
        <v>72</v>
      </c>
      <c r="E5" s="104" t="s">
        <v>39</v>
      </c>
      <c r="F5" s="71"/>
      <c r="G5" s="89">
        <v>1</v>
      </c>
      <c r="H5" s="105"/>
      <c r="I5" s="89"/>
      <c r="J5" s="106" t="s">
        <v>67</v>
      </c>
      <c r="K5" s="106">
        <v>4</v>
      </c>
      <c r="L5" s="106" t="s">
        <v>76</v>
      </c>
      <c r="M5" s="106">
        <v>1</v>
      </c>
      <c r="N5" s="90"/>
      <c r="O5" s="110">
        <v>5</v>
      </c>
      <c r="P5" s="90"/>
      <c r="Q5" s="107" t="s">
        <v>84</v>
      </c>
      <c r="R5" s="107"/>
      <c r="S5" s="107" t="s">
        <v>78</v>
      </c>
      <c r="T5" s="107"/>
      <c r="U5" s="107" t="s">
        <v>85</v>
      </c>
      <c r="V5" s="108">
        <v>0.875</v>
      </c>
      <c r="W5" s="109" t="s">
        <v>77</v>
      </c>
      <c r="X5" s="89">
        <v>1682</v>
      </c>
      <c r="Y5" s="74"/>
      <c r="Z5" s="74"/>
      <c r="AA5" s="74"/>
      <c r="AB5" s="74"/>
      <c r="AC5" s="74"/>
      <c r="AD5" s="74"/>
    </row>
    <row r="6" spans="1:30" x14ac:dyDescent="0.25">
      <c r="A6" s="82"/>
      <c r="B6" s="22" t="s">
        <v>9</v>
      </c>
      <c r="C6" s="17"/>
      <c r="D6" s="16"/>
      <c r="E6" s="91"/>
      <c r="F6" s="92"/>
      <c r="G6" s="18">
        <f>SUM(G2:G5)</f>
        <v>2</v>
      </c>
      <c r="H6" s="18"/>
      <c r="I6" s="18"/>
      <c r="J6" s="17"/>
      <c r="K6" s="17"/>
      <c r="L6" s="17"/>
      <c r="M6" s="18">
        <f t="shared" ref="M6" si="0">SUM(M2:M5)</f>
        <v>2</v>
      </c>
      <c r="N6" s="18"/>
      <c r="O6" s="18">
        <v>6</v>
      </c>
      <c r="P6" s="18"/>
      <c r="Q6" s="93" t="s">
        <v>86</v>
      </c>
      <c r="R6" s="93" t="s">
        <v>80</v>
      </c>
      <c r="S6" s="93" t="s">
        <v>78</v>
      </c>
      <c r="T6" s="93" t="s">
        <v>79</v>
      </c>
      <c r="U6" s="93" t="s">
        <v>87</v>
      </c>
      <c r="V6" s="34">
        <v>0.69199999999999995</v>
      </c>
      <c r="W6" s="94"/>
      <c r="X6" s="93"/>
      <c r="Y6" s="74"/>
      <c r="Z6" s="74"/>
      <c r="AA6" s="74"/>
      <c r="AB6" s="74"/>
      <c r="AC6" s="74"/>
      <c r="AD6" s="74"/>
    </row>
    <row r="7" spans="1:30" x14ac:dyDescent="0.25">
      <c r="A7" s="82"/>
      <c r="B7" s="95"/>
      <c r="C7" s="96"/>
      <c r="D7" s="97"/>
      <c r="E7" s="98"/>
      <c r="F7" s="99"/>
      <c r="G7" s="96"/>
      <c r="H7" s="96"/>
      <c r="I7" s="96"/>
      <c r="J7" s="100"/>
      <c r="K7" s="100"/>
      <c r="L7" s="100"/>
      <c r="M7" s="96"/>
      <c r="N7" s="96"/>
      <c r="O7" s="96"/>
      <c r="P7" s="96"/>
      <c r="Q7" s="101"/>
      <c r="R7" s="101"/>
      <c r="S7" s="101"/>
      <c r="T7" s="101"/>
      <c r="U7" s="101"/>
      <c r="V7" s="96"/>
      <c r="W7" s="97"/>
      <c r="X7" s="102"/>
      <c r="Y7" s="74"/>
      <c r="Z7" s="74"/>
      <c r="AA7" s="74"/>
      <c r="AB7" s="74"/>
      <c r="AC7" s="74"/>
      <c r="AD7" s="74"/>
    </row>
    <row r="8" spans="1:30" x14ac:dyDescent="0.25">
      <c r="A8" s="82"/>
      <c r="B8" s="83"/>
      <c r="C8" s="1"/>
      <c r="D8" s="83"/>
      <c r="E8" s="84"/>
      <c r="G8" s="1"/>
      <c r="H8" s="1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83"/>
      <c r="X8" s="1"/>
      <c r="Y8" s="74"/>
      <c r="Z8" s="74"/>
      <c r="AA8" s="74"/>
      <c r="AB8" s="74"/>
      <c r="AC8" s="74"/>
      <c r="AD8" s="74"/>
    </row>
    <row r="9" spans="1:30" x14ac:dyDescent="0.25">
      <c r="A9" s="82"/>
      <c r="B9" s="83"/>
      <c r="C9" s="1"/>
      <c r="D9" s="83"/>
      <c r="E9" s="84"/>
      <c r="G9" s="1"/>
      <c r="H9" s="1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83"/>
      <c r="X9" s="1"/>
      <c r="Y9" s="74"/>
      <c r="Z9" s="74"/>
      <c r="AA9" s="74"/>
      <c r="AB9" s="74"/>
      <c r="AC9" s="74"/>
      <c r="AD9" s="74"/>
    </row>
    <row r="10" spans="1:30" x14ac:dyDescent="0.25">
      <c r="A10" s="82"/>
      <c r="B10" s="83"/>
      <c r="C10" s="1"/>
      <c r="D10" s="83"/>
      <c r="E10" s="84"/>
      <c r="G10" s="1"/>
      <c r="H10" s="1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83"/>
      <c r="X10" s="1"/>
      <c r="Y10" s="74"/>
      <c r="Z10" s="74"/>
      <c r="AA10" s="74"/>
      <c r="AB10" s="74"/>
      <c r="AC10" s="74"/>
      <c r="AD10" s="74"/>
    </row>
    <row r="11" spans="1:30" x14ac:dyDescent="0.25">
      <c r="A11" s="82"/>
      <c r="B11" s="83"/>
      <c r="C11" s="1"/>
      <c r="D11" s="83"/>
      <c r="E11" s="84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83"/>
      <c r="X11" s="1"/>
      <c r="Y11" s="74"/>
      <c r="Z11" s="74"/>
      <c r="AA11" s="74"/>
      <c r="AB11" s="74"/>
      <c r="AC11" s="74"/>
      <c r="AD11" s="74"/>
    </row>
    <row r="12" spans="1:30" x14ac:dyDescent="0.25">
      <c r="A12" s="82"/>
      <c r="B12" s="83"/>
      <c r="C12" s="1"/>
      <c r="D12" s="83"/>
      <c r="E12" s="84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83"/>
      <c r="X12" s="1"/>
      <c r="Y12" s="74"/>
      <c r="Z12" s="74"/>
      <c r="AA12" s="74"/>
      <c r="AB12" s="74"/>
      <c r="AC12" s="74"/>
      <c r="AD12" s="74"/>
    </row>
    <row r="13" spans="1:30" x14ac:dyDescent="0.25">
      <c r="A13" s="82"/>
      <c r="B13" s="83"/>
      <c r="C13" s="1"/>
      <c r="D13" s="83"/>
      <c r="E13" s="84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83"/>
      <c r="X13" s="1"/>
      <c r="Y13" s="74"/>
      <c r="Z13" s="74"/>
      <c r="AA13" s="74"/>
      <c r="AB13" s="74"/>
      <c r="AC13" s="74"/>
      <c r="AD13" s="74"/>
    </row>
    <row r="14" spans="1:30" x14ac:dyDescent="0.25">
      <c r="A14" s="82"/>
      <c r="B14" s="83"/>
      <c r="C14" s="1"/>
      <c r="D14" s="83"/>
      <c r="E14" s="84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83"/>
      <c r="X14" s="1"/>
      <c r="Y14" s="74"/>
      <c r="Z14" s="74"/>
      <c r="AA14" s="74"/>
      <c r="AB14" s="74"/>
      <c r="AC14" s="74"/>
      <c r="AD14" s="74"/>
    </row>
    <row r="15" spans="1:30" x14ac:dyDescent="0.25">
      <c r="A15" s="82"/>
      <c r="B15" s="83"/>
      <c r="C15" s="1"/>
      <c r="D15" s="83"/>
      <c r="E15" s="84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83"/>
      <c r="X15" s="1"/>
      <c r="Y15" s="74"/>
      <c r="Z15" s="74"/>
      <c r="AA15" s="74"/>
      <c r="AB15" s="74"/>
      <c r="AC15" s="74"/>
      <c r="AD15" s="74"/>
    </row>
    <row r="16" spans="1:30" x14ac:dyDescent="0.25">
      <c r="A16" s="82"/>
      <c r="B16" s="83"/>
      <c r="C16" s="1"/>
      <c r="D16" s="83"/>
      <c r="E16" s="84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83"/>
      <c r="X16" s="1"/>
      <c r="Y16" s="74"/>
      <c r="Z16" s="74"/>
      <c r="AA16" s="74"/>
      <c r="AB16" s="74"/>
      <c r="AC16" s="74"/>
      <c r="AD16" s="74"/>
    </row>
    <row r="17" spans="1:30" x14ac:dyDescent="0.25">
      <c r="A17" s="82"/>
      <c r="B17" s="83"/>
      <c r="C17" s="1"/>
      <c r="D17" s="83"/>
      <c r="E17" s="84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83"/>
      <c r="X17" s="1"/>
      <c r="Y17" s="74"/>
      <c r="Z17" s="74"/>
      <c r="AA17" s="74"/>
      <c r="AB17" s="74"/>
      <c r="AC17" s="74"/>
      <c r="AD17" s="74"/>
    </row>
    <row r="18" spans="1:30" x14ac:dyDescent="0.25">
      <c r="A18" s="82"/>
      <c r="B18" s="83"/>
      <c r="C18" s="1"/>
      <c r="D18" s="83"/>
      <c r="E18" s="84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83"/>
      <c r="X18" s="1"/>
      <c r="Y18" s="74"/>
      <c r="Z18" s="74"/>
      <c r="AA18" s="74"/>
      <c r="AB18" s="74"/>
      <c r="AC18" s="74"/>
      <c r="AD18" s="74"/>
    </row>
    <row r="19" spans="1:30" x14ac:dyDescent="0.25">
      <c r="A19" s="82"/>
      <c r="B19" s="83"/>
      <c r="C19" s="1"/>
      <c r="D19" s="83"/>
      <c r="E19" s="84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83"/>
      <c r="X19" s="1"/>
      <c r="Y19" s="74"/>
      <c r="Z19" s="74"/>
      <c r="AA19" s="74"/>
      <c r="AB19" s="74"/>
      <c r="AC19" s="74"/>
      <c r="AD19" s="74"/>
    </row>
    <row r="20" spans="1:30" x14ac:dyDescent="0.25">
      <c r="A20" s="82"/>
      <c r="B20" s="83"/>
      <c r="C20" s="1"/>
      <c r="D20" s="83"/>
      <c r="E20" s="84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83"/>
      <c r="X20" s="1"/>
      <c r="Y20" s="74"/>
      <c r="Z20" s="74"/>
      <c r="AA20" s="74"/>
      <c r="AB20" s="74"/>
      <c r="AC20" s="74"/>
      <c r="AD20" s="74"/>
    </row>
    <row r="21" spans="1:30" x14ac:dyDescent="0.25">
      <c r="A21" s="82"/>
      <c r="B21" s="83"/>
      <c r="C21" s="1"/>
      <c r="D21" s="83"/>
      <c r="E21" s="84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83"/>
      <c r="X21" s="1"/>
      <c r="Y21" s="74"/>
      <c r="Z21" s="74"/>
      <c r="AA21" s="74"/>
      <c r="AB21" s="74"/>
      <c r="AC21" s="74"/>
      <c r="AD21" s="74"/>
    </row>
    <row r="22" spans="1:30" x14ac:dyDescent="0.25">
      <c r="A22" s="82"/>
      <c r="B22" s="83"/>
      <c r="C22" s="1"/>
      <c r="D22" s="83"/>
      <c r="E22" s="84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83"/>
      <c r="X22" s="1"/>
      <c r="Y22" s="74"/>
      <c r="Z22" s="74"/>
      <c r="AA22" s="74"/>
      <c r="AB22" s="74"/>
      <c r="AC22" s="74"/>
      <c r="AD22" s="74"/>
    </row>
    <row r="23" spans="1:30" x14ac:dyDescent="0.25">
      <c r="A23" s="82"/>
      <c r="B23" s="83"/>
      <c r="C23" s="1"/>
      <c r="D23" s="83"/>
      <c r="E23" s="84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83"/>
      <c r="X23" s="1"/>
      <c r="Y23" s="74"/>
      <c r="Z23" s="74"/>
      <c r="AA23" s="74"/>
      <c r="AB23" s="74"/>
      <c r="AC23" s="74"/>
      <c r="AD23" s="74"/>
    </row>
    <row r="24" spans="1:30" x14ac:dyDescent="0.25">
      <c r="A24" s="82"/>
      <c r="B24" s="83"/>
      <c r="C24" s="1"/>
      <c r="D24" s="83"/>
      <c r="E24" s="84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83"/>
      <c r="X24" s="1"/>
      <c r="Y24" s="74"/>
      <c r="Z24" s="74"/>
      <c r="AA24" s="74"/>
      <c r="AB24" s="74"/>
      <c r="AC24" s="74"/>
      <c r="AD24" s="74"/>
    </row>
    <row r="25" spans="1:30" x14ac:dyDescent="0.25">
      <c r="A25" s="82"/>
      <c r="B25" s="83"/>
      <c r="C25" s="1"/>
      <c r="D25" s="83"/>
      <c r="E25" s="84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83"/>
      <c r="X25" s="1"/>
      <c r="Y25" s="74"/>
      <c r="Z25" s="74"/>
      <c r="AA25" s="74"/>
      <c r="AB25" s="74"/>
      <c r="AC25" s="74"/>
      <c r="AD25" s="74"/>
    </row>
    <row r="26" spans="1:30" x14ac:dyDescent="0.25">
      <c r="A26" s="82"/>
      <c r="B26" s="83"/>
      <c r="C26" s="1"/>
      <c r="D26" s="83"/>
      <c r="E26" s="84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83"/>
      <c r="X26" s="1"/>
      <c r="Y26" s="74"/>
      <c r="Z26" s="74"/>
      <c r="AA26" s="74"/>
      <c r="AB26" s="74"/>
      <c r="AC26" s="74"/>
      <c r="AD26" s="74"/>
    </row>
    <row r="27" spans="1:30" x14ac:dyDescent="0.25">
      <c r="A27" s="82"/>
      <c r="B27" s="83"/>
      <c r="C27" s="1"/>
      <c r="D27" s="83"/>
      <c r="E27" s="84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83"/>
      <c r="X27" s="1"/>
      <c r="Y27" s="74"/>
      <c r="Z27" s="74"/>
      <c r="AA27" s="74"/>
      <c r="AB27" s="74"/>
      <c r="AC27" s="74"/>
      <c r="AD27" s="74"/>
    </row>
    <row r="28" spans="1:30" x14ac:dyDescent="0.25">
      <c r="A28" s="82"/>
      <c r="B28" s="83"/>
      <c r="C28" s="1"/>
      <c r="D28" s="83"/>
      <c r="E28" s="84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83"/>
      <c r="X28" s="1"/>
      <c r="Y28" s="74"/>
      <c r="Z28" s="74"/>
      <c r="AA28" s="74"/>
      <c r="AB28" s="74"/>
      <c r="AC28" s="74"/>
      <c r="AD28" s="74"/>
    </row>
    <row r="29" spans="1:30" x14ac:dyDescent="0.25">
      <c r="A29" s="82"/>
      <c r="B29" s="83"/>
      <c r="C29" s="1"/>
      <c r="D29" s="83"/>
      <c r="E29" s="84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83"/>
      <c r="X29" s="1"/>
      <c r="Y29" s="74"/>
      <c r="Z29" s="74"/>
      <c r="AA29" s="74"/>
      <c r="AB29" s="74"/>
      <c r="AC29" s="74"/>
      <c r="AD29" s="74"/>
    </row>
    <row r="30" spans="1:30" x14ac:dyDescent="0.25">
      <c r="A30" s="82"/>
      <c r="B30" s="83"/>
      <c r="C30" s="1"/>
      <c r="D30" s="83"/>
      <c r="E30" s="84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83"/>
      <c r="X30" s="1"/>
      <c r="Y30" s="74"/>
      <c r="Z30" s="74"/>
      <c r="AA30" s="74"/>
      <c r="AB30" s="74"/>
      <c r="AC30" s="74"/>
      <c r="AD30" s="74"/>
    </row>
    <row r="31" spans="1:30" x14ac:dyDescent="0.25">
      <c r="A31" s="82"/>
      <c r="B31" s="83"/>
      <c r="C31" s="1"/>
      <c r="D31" s="83"/>
      <c r="E31" s="84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83"/>
      <c r="X31" s="1"/>
      <c r="Y31" s="74"/>
      <c r="Z31" s="74"/>
      <c r="AA31" s="74"/>
      <c r="AB31" s="74"/>
      <c r="AC31" s="74"/>
      <c r="AD31" s="74"/>
    </row>
    <row r="32" spans="1:30" x14ac:dyDescent="0.25">
      <c r="A32" s="82"/>
      <c r="B32" s="83"/>
      <c r="C32" s="1"/>
      <c r="D32" s="83"/>
      <c r="E32" s="84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83"/>
      <c r="X32" s="1"/>
      <c r="Y32" s="74"/>
      <c r="Z32" s="74"/>
      <c r="AA32" s="74"/>
      <c r="AB32" s="74"/>
      <c r="AC32" s="74"/>
      <c r="AD32" s="74"/>
    </row>
    <row r="33" spans="1:30" x14ac:dyDescent="0.25">
      <c r="A33" s="82"/>
      <c r="B33" s="83"/>
      <c r="C33" s="1"/>
      <c r="D33" s="83"/>
      <c r="E33" s="84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83"/>
      <c r="X33" s="1"/>
      <c r="Y33" s="74"/>
      <c r="Z33" s="74"/>
      <c r="AA33" s="74"/>
      <c r="AB33" s="74"/>
      <c r="AC33" s="74"/>
      <c r="AD33" s="74"/>
    </row>
    <row r="34" spans="1:30" x14ac:dyDescent="0.25">
      <c r="A34" s="82"/>
      <c r="B34" s="83"/>
      <c r="C34" s="1"/>
      <c r="D34" s="83"/>
      <c r="E34" s="84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83"/>
      <c r="X34" s="1"/>
      <c r="Y34" s="74"/>
      <c r="Z34" s="74"/>
      <c r="AA34" s="74"/>
      <c r="AB34" s="74"/>
      <c r="AC34" s="74"/>
      <c r="AD34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2024-10-03T15:57:33Z</dcterms:modified>
</cp:coreProperties>
</file>